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4" windowWidth="22980" windowHeight="9000"/>
  </bookViews>
  <sheets>
    <sheet name="Eliminations" sheetId="1" r:id="rId1"/>
  </sheets>
  <externalReferences>
    <externalReference r:id="rId2"/>
    <externalReference r:id="rId3"/>
  </externalReferences>
  <definedNames>
    <definedName name="lif">[1]GOA!#REF!</definedName>
    <definedName name="page1">'[2]Fund Summary'!#REF!</definedName>
    <definedName name="_xlnm.Print_Area" localSheetId="0">Eliminations!$A$1:$L$70</definedName>
  </definedNames>
  <calcPr calcId="145621"/>
</workbook>
</file>

<file path=xl/calcChain.xml><?xml version="1.0" encoding="utf-8"?>
<calcChain xmlns="http://schemas.openxmlformats.org/spreadsheetml/2006/main">
  <c r="H67" i="1" l="1"/>
  <c r="F63" i="1"/>
  <c r="E62" i="1"/>
  <c r="H62" i="1" s="1"/>
  <c r="H61" i="1"/>
  <c r="E60" i="1"/>
  <c r="E63" i="1" s="1"/>
  <c r="H59" i="1"/>
  <c r="F57" i="1"/>
  <c r="E57" i="1"/>
  <c r="H56" i="1"/>
  <c r="H57" i="1" s="1"/>
  <c r="F65" i="1" l="1"/>
  <c r="F69" i="1" s="1"/>
  <c r="E65" i="1"/>
  <c r="E69" i="1" s="1"/>
  <c r="H60" i="1"/>
  <c r="H63" i="1" s="1"/>
  <c r="H65" i="1" s="1"/>
  <c r="H69" i="1" s="1"/>
  <c r="H42" i="1"/>
  <c r="F38" i="1"/>
  <c r="E37" i="1"/>
  <c r="H37" i="1" s="1"/>
  <c r="H36" i="1"/>
  <c r="E35" i="1"/>
  <c r="H34" i="1"/>
  <c r="F32" i="1"/>
  <c r="E32" i="1"/>
  <c r="H31" i="1"/>
  <c r="H32" i="1" s="1"/>
  <c r="F40" i="1" l="1"/>
  <c r="F44" i="1" s="1"/>
  <c r="E38" i="1"/>
  <c r="E40" i="1" s="1"/>
  <c r="E44" i="1" s="1"/>
  <c r="H35" i="1"/>
  <c r="H38" i="1" s="1"/>
  <c r="H40" i="1" s="1"/>
  <c r="H44" i="1" s="1"/>
</calcChain>
</file>

<file path=xl/sharedStrings.xml><?xml version="1.0" encoding="utf-8"?>
<sst xmlns="http://schemas.openxmlformats.org/spreadsheetml/2006/main" count="68" uniqueCount="51">
  <si>
    <t>This appendix discusses the accounting needed to prevent University-level</t>
  </si>
  <si>
    <t>income and expense reporting from being grossed-up due to internal billing or transfer activity.</t>
  </si>
  <si>
    <r>
      <t xml:space="preserve">The University must report total income and expense based upon activity with </t>
    </r>
    <r>
      <rPr>
        <i/>
        <sz val="10"/>
        <rFont val="Arial"/>
        <family val="2"/>
      </rPr>
      <t>outside</t>
    </r>
    <r>
      <rPr>
        <sz val="10"/>
        <rFont val="Arial"/>
        <family val="2"/>
      </rPr>
      <t xml:space="preserve"> parties. </t>
    </r>
  </si>
  <si>
    <t>Internal charges and transfers must not result in an increase in our reported income and expense.</t>
  </si>
  <si>
    <t>Therefore, there must be NO INTERNAL ENTRIES BETWEEN INCOME AND EXPENSE.</t>
  </si>
  <si>
    <t xml:space="preserve">This means that the billing tub and the tub being charged </t>
  </si>
  <si>
    <t>must agree on how a charge will be processed.</t>
  </si>
  <si>
    <t>The same object code may be used for both the debit and the credit coding.</t>
  </si>
  <si>
    <t>In some cases, tubs have set up specific codes to capture their recoveries; these are labeled "INTERTUB" or "INTRATUB" codes.</t>
  </si>
  <si>
    <r>
      <t xml:space="preserve">In </t>
    </r>
    <r>
      <rPr>
        <b/>
        <i/>
        <sz val="10"/>
        <rFont val="Arial"/>
        <family val="2"/>
      </rPr>
      <t>all</t>
    </r>
    <r>
      <rPr>
        <sz val="10"/>
        <rFont val="Arial"/>
        <family val="2"/>
      </rPr>
      <t xml:space="preserve"> cases, the recovery object code should be in the same "giga" group as the original charge </t>
    </r>
  </si>
  <si>
    <t>(e.g., supplies+equipment, space+occupancy, other).</t>
  </si>
  <si>
    <t>Example 1:</t>
  </si>
  <si>
    <t>FAS fund</t>
  </si>
  <si>
    <t>Total</t>
  </si>
  <si>
    <t>337104</t>
  </si>
  <si>
    <t>000001</t>
  </si>
  <si>
    <t xml:space="preserve">           </t>
  </si>
  <si>
    <t>Income:</t>
  </si>
  <si>
    <t>4350</t>
  </si>
  <si>
    <t>Gifts for current use</t>
  </si>
  <si>
    <t>Total income</t>
  </si>
  <si>
    <t>Expenses:</t>
  </si>
  <si>
    <t>6050</t>
  </si>
  <si>
    <t>Exempt Staff salaries</t>
  </si>
  <si>
    <t>6270</t>
  </si>
  <si>
    <t>Exempt Staff fringe assessment</t>
  </si>
  <si>
    <t>8490</t>
  </si>
  <si>
    <t>Telephone usage, INTERTUB Sales</t>
  </si>
  <si>
    <t>8510</t>
  </si>
  <si>
    <t>Telephone+Telecommunications</t>
  </si>
  <si>
    <t>Total expenses</t>
  </si>
  <si>
    <t>Net income</t>
  </si>
  <si>
    <t>Non-operating activity:</t>
  </si>
  <si>
    <t>Total non-operating activity</t>
  </si>
  <si>
    <t>Total Change in Net Assets</t>
  </si>
  <si>
    <t>Internal Billing Transactions - Appendix B</t>
  </si>
  <si>
    <t>Internal Billing Accounting Quick Reference Guide</t>
  </si>
  <si>
    <t>HUIT bills FAS for phone services.</t>
  </si>
  <si>
    <t>HUIT fund</t>
  </si>
  <si>
    <t xml:space="preserve">All internal billings must DEBIT &amp; CREDIT expense </t>
  </si>
  <si>
    <t>Example 2:</t>
  </si>
  <si>
    <t>TPC fund</t>
  </si>
  <si>
    <t>Other services</t>
  </si>
  <si>
    <t>5490</t>
  </si>
  <si>
    <t>8095</t>
  </si>
  <si>
    <t>8090</t>
  </si>
  <si>
    <t>Hardware, Software+Network Fees, Repairs, Maintenance</t>
  </si>
  <si>
    <t xml:space="preserve">The Technology Products Center (TPC) bills HUIT for computer repair. </t>
  </si>
  <si>
    <t>Tech Repair Svcs, INTRATUB</t>
  </si>
  <si>
    <t>Intertub Billing:</t>
  </si>
  <si>
    <t>Intratub Billing: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</si>
</sst>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0"/>
      <name val="Arial"/>
    </font>
    <font>
      <b/>
      <sz val="11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u val="double"/>
      <sz val="10"/>
      <name val="Arial"/>
      <family val="2"/>
    </font>
    <font>
      <sz val="8"/>
      <color indexed="8"/>
      <name val="Arial"/>
      <family val="2"/>
    </font>
    <font>
      <b/>
      <i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38" fontId="0" fillId="0" borderId="0" xfId="0" applyNumberFormat="1" applyBorder="1"/>
    <xf numFmtId="38" fontId="1" fillId="0" borderId="1" xfId="0" applyNumberFormat="1" applyFont="1" applyBorder="1" applyAlignment="1">
      <alignment horizontal="centerContinuous"/>
    </xf>
    <xf numFmtId="38" fontId="0" fillId="0" borderId="2" xfId="0" applyNumberFormat="1" applyBorder="1" applyAlignment="1">
      <alignment horizontal="centerContinuous"/>
    </xf>
    <xf numFmtId="38" fontId="0" fillId="0" borderId="3" xfId="0" applyNumberFormat="1" applyBorder="1" applyAlignment="1">
      <alignment horizontal="centerContinuous"/>
    </xf>
    <xf numFmtId="38" fontId="0" fillId="0" borderId="0" xfId="0" applyNumberFormat="1" applyBorder="1" applyAlignment="1">
      <alignment horizontal="centerContinuous"/>
    </xf>
    <xf numFmtId="38" fontId="1" fillId="0" borderId="4" xfId="0" applyNumberFormat="1" applyFont="1" applyBorder="1" applyAlignment="1">
      <alignment horizontal="centerContinuous"/>
    </xf>
    <xf numFmtId="38" fontId="0" fillId="0" borderId="5" xfId="0" applyNumberFormat="1" applyBorder="1" applyAlignment="1">
      <alignment horizontal="centerContinuous"/>
    </xf>
    <xf numFmtId="38" fontId="0" fillId="0" borderId="6" xfId="0" applyNumberFormat="1" applyBorder="1" applyAlignment="1">
      <alignment horizontal="centerContinuous"/>
    </xf>
    <xf numFmtId="38" fontId="0" fillId="0" borderId="0" xfId="0" applyNumberFormat="1"/>
    <xf numFmtId="38" fontId="0" fillId="0" borderId="0" xfId="0" applyNumberFormat="1" applyAlignment="1">
      <alignment horizontal="center"/>
    </xf>
    <xf numFmtId="38" fontId="2" fillId="0" borderId="0" xfId="0" applyNumberFormat="1" applyFont="1"/>
    <xf numFmtId="38" fontId="2" fillId="0" borderId="0" xfId="0" quotePrefix="1" applyNumberFormat="1" applyFont="1"/>
    <xf numFmtId="38" fontId="2" fillId="0" borderId="0" xfId="0" applyNumberFormat="1" applyFont="1" applyBorder="1"/>
    <xf numFmtId="38" fontId="3" fillId="0" borderId="0" xfId="0" applyNumberFormat="1" applyFont="1"/>
    <xf numFmtId="38" fontId="0" fillId="2" borderId="0" xfId="0" applyNumberFormat="1" applyFill="1"/>
    <xf numFmtId="38" fontId="3" fillId="0" borderId="0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38" fontId="5" fillId="0" borderId="0" xfId="0" quotePrefix="1" applyNumberFormat="1" applyFont="1" applyAlignment="1">
      <alignment horizontal="center"/>
    </xf>
    <xf numFmtId="38" fontId="0" fillId="0" borderId="0" xfId="0" quotePrefix="1" applyNumberFormat="1"/>
    <xf numFmtId="38" fontId="0" fillId="0" borderId="5" xfId="0" applyNumberFormat="1" applyFill="1" applyBorder="1"/>
    <xf numFmtId="38" fontId="0" fillId="0" borderId="0" xfId="0" applyNumberFormat="1" applyFill="1"/>
    <xf numFmtId="38" fontId="6" fillId="0" borderId="0" xfId="0" applyNumberFormat="1" applyFont="1"/>
    <xf numFmtId="38" fontId="7" fillId="3" borderId="0" xfId="0" quotePrefix="1" applyNumberFormat="1" applyFont="1" applyFill="1"/>
    <xf numFmtId="38" fontId="7" fillId="3" borderId="0" xfId="0" applyNumberFormat="1" applyFont="1" applyFill="1"/>
    <xf numFmtId="38" fontId="7" fillId="3" borderId="0" xfId="0" applyNumberFormat="1" applyFont="1" applyFill="1" applyBorder="1"/>
    <xf numFmtId="38" fontId="7" fillId="3" borderId="5" xfId="0" applyNumberFormat="1" applyFont="1" applyFill="1" applyBorder="1"/>
    <xf numFmtId="38" fontId="2" fillId="0" borderId="7" xfId="0" applyNumberFormat="1" applyFont="1" applyBorder="1"/>
    <xf numFmtId="38" fontId="8" fillId="0" borderId="0" xfId="0" applyNumberFormat="1" applyFont="1"/>
    <xf numFmtId="38" fontId="2" fillId="0" borderId="0" xfId="0" applyNumberFormat="1" applyFont="1" applyFill="1"/>
    <xf numFmtId="38" fontId="2" fillId="0" borderId="8" xfId="0" applyNumberFormat="1" applyFont="1" applyBorder="1"/>
    <xf numFmtId="38" fontId="10" fillId="0" borderId="0" xfId="0" applyNumberFormat="1" applyFont="1" applyAlignment="1">
      <alignment horizontal="center"/>
    </xf>
    <xf numFmtId="38" fontId="9" fillId="0" borderId="0" xfId="0" applyNumberFormat="1" applyFont="1" applyAlignment="1">
      <alignment horizontal="center"/>
    </xf>
    <xf numFmtId="38" fontId="3" fillId="0" borderId="0" xfId="0" applyNumberFormat="1" applyFont="1" applyBorder="1"/>
    <xf numFmtId="38" fontId="3" fillId="0" borderId="0" xfId="0" applyNumberFormat="1" applyFont="1" applyAlignment="1">
      <alignment horizontal="center"/>
    </xf>
    <xf numFmtId="38" fontId="3" fillId="0" borderId="0" xfId="0" quotePrefix="1" applyNumberFormat="1" applyFont="1"/>
    <xf numFmtId="0" fontId="11" fillId="0" borderId="0" xfId="0" applyFont="1"/>
    <xf numFmtId="38" fontId="4" fillId="0" borderId="0" xfId="0" applyNumberFormat="1" applyFont="1"/>
    <xf numFmtId="38" fontId="12" fillId="0" borderId="0" xfId="0" applyNumberFormat="1" applyFont="1"/>
    <xf numFmtId="38" fontId="12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</xdr:colOff>
      <xdr:row>35</xdr:row>
      <xdr:rowOff>7620</xdr:rowOff>
    </xdr:from>
    <xdr:to>
      <xdr:col>9</xdr:col>
      <xdr:colOff>22860</xdr:colOff>
      <xdr:row>36</xdr:row>
      <xdr:rowOff>144780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7261860" y="5257800"/>
          <a:ext cx="83820" cy="304800"/>
        </a:xfrm>
        <a:prstGeom prst="rightBrace">
          <a:avLst>
            <a:gd name="adj1" fmla="val 3030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1394460</xdr:colOff>
      <xdr:row>12</xdr:row>
      <xdr:rowOff>373379</xdr:rowOff>
    </xdr:from>
    <xdr:to>
      <xdr:col>3</xdr:col>
      <xdr:colOff>3230880</xdr:colOff>
      <xdr:row>12</xdr:row>
      <xdr:rowOff>495299</xdr:rowOff>
    </xdr:to>
    <xdr:sp macro="" textlink="">
      <xdr:nvSpPr>
        <xdr:cNvPr id="6" name="AutoShape 5"/>
        <xdr:cNvSpPr>
          <a:spLocks noChangeArrowheads="1"/>
        </xdr:cNvSpPr>
      </xdr:nvSpPr>
      <xdr:spPr bwMode="auto">
        <a:xfrm flipV="1">
          <a:off x="3025140" y="2506979"/>
          <a:ext cx="1836420" cy="121920"/>
        </a:xfrm>
        <a:prstGeom prst="rightArrow">
          <a:avLst>
            <a:gd name="adj1" fmla="val 50000"/>
            <a:gd name="adj2" fmla="val 3000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45720</xdr:colOff>
      <xdr:row>60</xdr:row>
      <xdr:rowOff>7620</xdr:rowOff>
    </xdr:from>
    <xdr:to>
      <xdr:col>9</xdr:col>
      <xdr:colOff>22860</xdr:colOff>
      <xdr:row>61</xdr:row>
      <xdr:rowOff>144780</xdr:rowOff>
    </xdr:to>
    <xdr:sp macro="" textlink="">
      <xdr:nvSpPr>
        <xdr:cNvPr id="5" name="AutoShape 1"/>
        <xdr:cNvSpPr>
          <a:spLocks/>
        </xdr:cNvSpPr>
      </xdr:nvSpPr>
      <xdr:spPr bwMode="auto">
        <a:xfrm>
          <a:off x="7261860" y="5974080"/>
          <a:ext cx="83820" cy="304800"/>
        </a:xfrm>
        <a:prstGeom prst="rightBrace">
          <a:avLst>
            <a:gd name="adj1" fmla="val 3030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Vicki\EXCEL\Adapt\Cross%20vals\non-op%20code%20CVR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hart%20of%20Accounts%20Handou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I &amp; E"/>
      <sheetName val="GOA"/>
      <sheetName val="Endowment"/>
      <sheetName val="NonOperating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 page"/>
      <sheetName val="Index"/>
      <sheetName val="CoA"/>
      <sheetName val="Tubs TUB"/>
      <sheetName val="Tubs DEPT"/>
      <sheetName val="Fund Summary"/>
      <sheetName val="Fund Detail"/>
      <sheetName val="Fund Groups"/>
      <sheetName val="Eliminations"/>
      <sheetName val="Reserves"/>
      <sheetName val="Interest"/>
      <sheetName val="Plant"/>
      <sheetName val="Equipment FY00"/>
      <sheetName val="Equipment Example"/>
      <sheetName val="OSR1"/>
      <sheetName val="OSR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0"/>
  <sheetViews>
    <sheetView showGridLines="0" tabSelected="1" view="pageLayout" topLeftCell="A22" zoomScaleNormal="100" zoomScaleSheetLayoutView="75" workbookViewId="0">
      <selection activeCell="D49" sqref="D49"/>
    </sheetView>
  </sheetViews>
  <sheetFormatPr defaultColWidth="9.109375" defaultRowHeight="13.2"/>
  <cols>
    <col min="1" max="1" width="5" style="9" customWidth="1"/>
    <col min="2" max="2" width="12.88671875" style="9" customWidth="1"/>
    <col min="3" max="3" width="5.88671875" style="9" customWidth="1"/>
    <col min="4" max="4" width="48.5546875" style="9" customWidth="1"/>
    <col min="5" max="6" width="9.6640625" style="9" customWidth="1"/>
    <col min="7" max="7" width="1.5546875" style="9" customWidth="1"/>
    <col min="8" max="8" width="12" style="9" customWidth="1"/>
    <col min="9" max="9" width="1.5546875" style="9" customWidth="1"/>
    <col min="10" max="10" width="9.109375" style="9"/>
    <col min="11" max="11" width="1.33203125" style="9" customWidth="1"/>
    <col min="12" max="12" width="5.5546875" style="9" customWidth="1"/>
    <col min="13" max="16384" width="9.109375" style="9"/>
  </cols>
  <sheetData>
    <row r="2" spans="1:12" ht="17.399999999999999">
      <c r="A2" s="32" t="s">
        <v>35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17.399999999999999">
      <c r="A3" s="32" t="s">
        <v>36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6" spans="1:12" s="1" customFormat="1" ht="13.8">
      <c r="B6" s="2" t="s">
        <v>0</v>
      </c>
      <c r="C6" s="3"/>
      <c r="D6" s="3"/>
      <c r="E6" s="3"/>
      <c r="F6" s="3"/>
      <c r="G6" s="3"/>
      <c r="H6" s="3"/>
      <c r="I6" s="3"/>
      <c r="J6" s="3"/>
      <c r="K6" s="3"/>
      <c r="L6" s="4"/>
    </row>
    <row r="7" spans="1:12" s="1" customFormat="1" ht="13.8">
      <c r="A7" s="5"/>
      <c r="B7" s="6" t="s">
        <v>1</v>
      </c>
      <c r="C7" s="7"/>
      <c r="D7" s="7"/>
      <c r="E7" s="7"/>
      <c r="F7" s="7"/>
      <c r="G7" s="7"/>
      <c r="H7" s="7"/>
      <c r="I7" s="7"/>
      <c r="J7" s="7"/>
      <c r="K7" s="7"/>
      <c r="L7" s="8"/>
    </row>
    <row r="10" spans="1:12">
      <c r="A10" s="9" t="s">
        <v>2</v>
      </c>
    </row>
    <row r="11" spans="1:12">
      <c r="A11" s="9" t="s">
        <v>3</v>
      </c>
    </row>
    <row r="12" spans="1:12">
      <c r="A12" s="9" t="s">
        <v>4</v>
      </c>
    </row>
    <row r="13" spans="1:12" ht="39" customHeight="1">
      <c r="A13" s="14" t="s">
        <v>39</v>
      </c>
      <c r="E13" s="11" t="s">
        <v>5</v>
      </c>
    </row>
    <row r="14" spans="1:12" ht="15.75" customHeight="1">
      <c r="A14" s="10"/>
      <c r="B14" s="14"/>
      <c r="E14" s="11" t="s">
        <v>6</v>
      </c>
    </row>
    <row r="15" spans="1:12">
      <c r="A15" s="10"/>
    </row>
    <row r="16" spans="1:12">
      <c r="A16" s="10"/>
    </row>
    <row r="17" spans="1:8">
      <c r="B17" s="9" t="s">
        <v>7</v>
      </c>
      <c r="D17" s="11"/>
      <c r="E17" s="13"/>
      <c r="F17" s="13"/>
      <c r="H17" s="13"/>
    </row>
    <row r="18" spans="1:8">
      <c r="B18" s="14" t="s">
        <v>8</v>
      </c>
      <c r="C18" s="12"/>
      <c r="D18" s="11"/>
      <c r="E18" s="13"/>
      <c r="F18" s="13"/>
      <c r="H18" s="13"/>
    </row>
    <row r="19" spans="1:8" ht="18.75" customHeight="1">
      <c r="B19" s="9" t="s">
        <v>9</v>
      </c>
      <c r="C19" s="12"/>
      <c r="D19" s="11"/>
      <c r="E19" s="13"/>
      <c r="F19" s="13"/>
      <c r="H19" s="13"/>
    </row>
    <row r="20" spans="1:8">
      <c r="B20" s="9" t="s">
        <v>10</v>
      </c>
    </row>
    <row r="21" spans="1:8" ht="24.75" customHeight="1"/>
    <row r="22" spans="1:8" s="15" customFormat="1" ht="3.75" customHeight="1"/>
    <row r="23" spans="1:8" ht="5.25" customHeight="1"/>
    <row r="24" spans="1:8" ht="12" customHeight="1">
      <c r="A24" s="38" t="s">
        <v>49</v>
      </c>
    </row>
    <row r="25" spans="1:8" ht="12" customHeight="1">
      <c r="A25" s="37"/>
    </row>
    <row r="26" spans="1:8" ht="21" customHeight="1">
      <c r="A26" s="11" t="s">
        <v>11</v>
      </c>
      <c r="C26" s="1" t="s">
        <v>37</v>
      </c>
    </row>
    <row r="27" spans="1:8" ht="3" customHeight="1"/>
    <row r="28" spans="1:8">
      <c r="E28" s="10" t="s">
        <v>12</v>
      </c>
      <c r="F28" s="10" t="s">
        <v>38</v>
      </c>
      <c r="H28" s="16" t="s">
        <v>13</v>
      </c>
    </row>
    <row r="29" spans="1:8">
      <c r="E29" s="17" t="s">
        <v>14</v>
      </c>
      <c r="F29" s="18" t="s">
        <v>15</v>
      </c>
      <c r="H29" s="18" t="s">
        <v>16</v>
      </c>
    </row>
    <row r="30" spans="1:8">
      <c r="E30" s="1"/>
    </row>
    <row r="31" spans="1:8">
      <c r="A31" s="9" t="s">
        <v>17</v>
      </c>
      <c r="C31" s="19" t="s">
        <v>18</v>
      </c>
      <c r="D31" s="9" t="s">
        <v>19</v>
      </c>
      <c r="E31" s="20">
        <v>15000</v>
      </c>
      <c r="F31" s="20"/>
      <c r="G31" s="21"/>
      <c r="H31" s="20">
        <f>SUM(E31:G31)</f>
        <v>15000</v>
      </c>
    </row>
    <row r="32" spans="1:8">
      <c r="A32" s="11"/>
      <c r="B32" s="11"/>
      <c r="C32" s="12"/>
      <c r="D32" s="22" t="s">
        <v>20</v>
      </c>
      <c r="E32" s="11">
        <f>SUM(E30:E31)</f>
        <v>15000</v>
      </c>
      <c r="F32" s="11">
        <f>SUM(F30:F31)</f>
        <v>0</v>
      </c>
      <c r="H32" s="11">
        <f>SUM(H30:H31)</f>
        <v>15000</v>
      </c>
    </row>
    <row r="34" spans="1:10">
      <c r="A34" s="9" t="s">
        <v>21</v>
      </c>
      <c r="C34" s="19" t="s">
        <v>22</v>
      </c>
      <c r="D34" s="9" t="s">
        <v>23</v>
      </c>
      <c r="E34" s="9">
        <v>7000</v>
      </c>
      <c r="H34" s="9">
        <f>SUM(E34:G34)</f>
        <v>7000</v>
      </c>
    </row>
    <row r="35" spans="1:10">
      <c r="C35" s="19" t="s">
        <v>24</v>
      </c>
      <c r="D35" s="9" t="s">
        <v>25</v>
      </c>
      <c r="E35" s="9">
        <f>0.25*E34</f>
        <v>1750</v>
      </c>
      <c r="H35" s="9">
        <f>SUM(E35:G35)</f>
        <v>1750</v>
      </c>
    </row>
    <row r="36" spans="1:10">
      <c r="C36" s="23" t="s">
        <v>26</v>
      </c>
      <c r="D36" s="24" t="s">
        <v>27</v>
      </c>
      <c r="E36" s="25"/>
      <c r="F36" s="25">
        <v>-1200</v>
      </c>
      <c r="G36" s="25"/>
      <c r="H36" s="25">
        <f>SUM(E36:G36)</f>
        <v>-1200</v>
      </c>
      <c r="J36" s="31">
        <v>0</v>
      </c>
    </row>
    <row r="37" spans="1:10">
      <c r="C37" s="23" t="s">
        <v>28</v>
      </c>
      <c r="D37" s="24" t="s">
        <v>29</v>
      </c>
      <c r="E37" s="26">
        <f>-F36</f>
        <v>1200</v>
      </c>
      <c r="F37" s="26"/>
      <c r="G37" s="24"/>
      <c r="H37" s="26">
        <f>SUM(E37:G37)</f>
        <v>1200</v>
      </c>
      <c r="J37" s="10"/>
    </row>
    <row r="38" spans="1:10">
      <c r="A38" s="11"/>
      <c r="B38" s="11"/>
      <c r="C38" s="11"/>
      <c r="D38" s="11" t="s">
        <v>30</v>
      </c>
      <c r="E38" s="11">
        <f>SUM(E34:E37)</f>
        <v>9950</v>
      </c>
      <c r="F38" s="11">
        <f>SUM(F34:F37)</f>
        <v>-1200</v>
      </c>
      <c r="H38" s="11">
        <f>SUM(H34:H37)</f>
        <v>8750</v>
      </c>
    </row>
    <row r="40" spans="1:10">
      <c r="A40" s="11"/>
      <c r="B40" s="11"/>
      <c r="C40" s="11"/>
      <c r="D40" s="11" t="s">
        <v>31</v>
      </c>
      <c r="E40" s="27">
        <f>+E32-E38</f>
        <v>5050</v>
      </c>
      <c r="F40" s="27">
        <f>+F32-F38</f>
        <v>1200</v>
      </c>
      <c r="H40" s="27">
        <f>+H32-H38</f>
        <v>6250</v>
      </c>
    </row>
    <row r="42" spans="1:10">
      <c r="A42" s="28" t="s">
        <v>32</v>
      </c>
      <c r="B42" s="14"/>
      <c r="C42" s="12"/>
      <c r="D42" s="11" t="s">
        <v>33</v>
      </c>
      <c r="E42" s="29">
        <v>0</v>
      </c>
      <c r="F42" s="29">
        <v>0</v>
      </c>
      <c r="H42" s="11">
        <f>SUM(E42:G42)</f>
        <v>0</v>
      </c>
    </row>
    <row r="43" spans="1:10">
      <c r="C43" s="12"/>
      <c r="D43" s="22"/>
      <c r="E43" s="11"/>
      <c r="F43" s="11"/>
      <c r="H43" s="11"/>
    </row>
    <row r="44" spans="1:10" ht="13.8" thickBot="1">
      <c r="C44" s="12"/>
      <c r="D44" s="11" t="s">
        <v>34</v>
      </c>
      <c r="E44" s="30">
        <f>+E40+E42</f>
        <v>5050</v>
      </c>
      <c r="F44" s="30">
        <f>+F40+F42</f>
        <v>1200</v>
      </c>
      <c r="H44" s="30">
        <f>+H40+H42</f>
        <v>6250</v>
      </c>
    </row>
    <row r="45" spans="1:10" ht="13.8" thickTop="1">
      <c r="C45" s="12"/>
      <c r="D45" s="11"/>
      <c r="E45" s="13"/>
      <c r="F45" s="13"/>
      <c r="H45" s="13"/>
    </row>
    <row r="46" spans="1:10">
      <c r="C46" s="12"/>
      <c r="D46" s="11"/>
      <c r="E46" s="13"/>
      <c r="F46" s="13"/>
      <c r="H46" s="13"/>
    </row>
    <row r="47" spans="1:10" s="15" customFormat="1" ht="3.75" customHeight="1"/>
    <row r="49" spans="1:13">
      <c r="A49" s="39" t="s">
        <v>50</v>
      </c>
      <c r="B49" s="1"/>
    </row>
    <row r="50" spans="1:13">
      <c r="A50" s="37"/>
    </row>
    <row r="51" spans="1:13">
      <c r="A51" s="11" t="s">
        <v>40</v>
      </c>
      <c r="C51" s="33" t="s">
        <v>47</v>
      </c>
      <c r="L51" s="35"/>
      <c r="M51" s="36"/>
    </row>
    <row r="52" spans="1:13">
      <c r="L52" s="35"/>
      <c r="M52" s="36"/>
    </row>
    <row r="53" spans="1:13">
      <c r="E53" s="34" t="s">
        <v>41</v>
      </c>
      <c r="F53" s="10" t="s">
        <v>38</v>
      </c>
      <c r="H53" s="16" t="s">
        <v>13</v>
      </c>
    </row>
    <row r="54" spans="1:13">
      <c r="E54" s="18" t="s">
        <v>15</v>
      </c>
      <c r="F54" s="18" t="s">
        <v>15</v>
      </c>
      <c r="H54" s="18" t="s">
        <v>16</v>
      </c>
    </row>
    <row r="55" spans="1:13">
      <c r="E55" s="1"/>
    </row>
    <row r="56" spans="1:13">
      <c r="A56" s="9" t="s">
        <v>17</v>
      </c>
      <c r="C56" s="35" t="s">
        <v>43</v>
      </c>
      <c r="D56" s="14" t="s">
        <v>42</v>
      </c>
      <c r="E56" s="20">
        <v>10000</v>
      </c>
      <c r="F56" s="20"/>
      <c r="G56" s="21"/>
      <c r="H56" s="20">
        <f>SUM(E56:G56)</f>
        <v>10000</v>
      </c>
    </row>
    <row r="57" spans="1:13">
      <c r="A57" s="11"/>
      <c r="B57" s="11"/>
      <c r="C57" s="12"/>
      <c r="D57" s="22" t="s">
        <v>20</v>
      </c>
      <c r="E57" s="11">
        <f>SUM(E55:E56)</f>
        <v>10000</v>
      </c>
      <c r="F57" s="11">
        <f>SUM(F55:F56)</f>
        <v>0</v>
      </c>
      <c r="H57" s="11">
        <f>SUM(H55:H56)</f>
        <v>10000</v>
      </c>
    </row>
    <row r="59" spans="1:13">
      <c r="A59" s="9" t="s">
        <v>21</v>
      </c>
      <c r="C59" s="19" t="s">
        <v>22</v>
      </c>
      <c r="D59" s="9" t="s">
        <v>23</v>
      </c>
      <c r="E59" s="9">
        <v>8000</v>
      </c>
      <c r="H59" s="9">
        <f>SUM(E59:G59)</f>
        <v>8000</v>
      </c>
    </row>
    <row r="60" spans="1:13">
      <c r="C60" s="19" t="s">
        <v>24</v>
      </c>
      <c r="D60" s="9" t="s">
        <v>25</v>
      </c>
      <c r="E60" s="9">
        <f>0.25*E59</f>
        <v>2000</v>
      </c>
      <c r="H60" s="9">
        <f>SUM(E60:G60)</f>
        <v>2000</v>
      </c>
    </row>
    <row r="61" spans="1:13">
      <c r="C61" s="23" t="s">
        <v>45</v>
      </c>
      <c r="D61" s="24" t="s">
        <v>46</v>
      </c>
      <c r="E61" s="25"/>
      <c r="F61" s="25">
        <v>2000</v>
      </c>
      <c r="G61" s="25"/>
      <c r="H61" s="25">
        <f>SUM(E61:G61)</f>
        <v>2000</v>
      </c>
      <c r="J61" s="31">
        <v>0</v>
      </c>
    </row>
    <row r="62" spans="1:13">
      <c r="C62" s="23" t="s">
        <v>44</v>
      </c>
      <c r="D62" s="24" t="s">
        <v>48</v>
      </c>
      <c r="E62" s="26">
        <f>-F61</f>
        <v>-2000</v>
      </c>
      <c r="F62" s="26"/>
      <c r="G62" s="24"/>
      <c r="H62" s="26">
        <f>SUM(E62:G62)</f>
        <v>-2000</v>
      </c>
      <c r="J62" s="10"/>
    </row>
    <row r="63" spans="1:13">
      <c r="A63" s="11"/>
      <c r="B63" s="11"/>
      <c r="C63" s="11"/>
      <c r="D63" s="11" t="s">
        <v>30</v>
      </c>
      <c r="E63" s="11">
        <f>SUM(E59:E62)</f>
        <v>8000</v>
      </c>
      <c r="F63" s="11">
        <f>SUM(F59:F62)</f>
        <v>2000</v>
      </c>
      <c r="H63" s="11">
        <f>SUM(H59:H62)</f>
        <v>10000</v>
      </c>
    </row>
    <row r="65" spans="1:8">
      <c r="A65" s="11"/>
      <c r="B65" s="11"/>
      <c r="C65" s="11"/>
      <c r="D65" s="11" t="s">
        <v>31</v>
      </c>
      <c r="E65" s="27">
        <f>+E57-E63</f>
        <v>2000</v>
      </c>
      <c r="F65" s="27">
        <f>+F57-F63</f>
        <v>-2000</v>
      </c>
      <c r="H65" s="27">
        <f>+H57-H63</f>
        <v>0</v>
      </c>
    </row>
    <row r="67" spans="1:8">
      <c r="A67" s="28" t="s">
        <v>32</v>
      </c>
      <c r="B67" s="14"/>
      <c r="C67" s="12"/>
      <c r="D67" s="11" t="s">
        <v>33</v>
      </c>
      <c r="E67" s="29">
        <v>0</v>
      </c>
      <c r="F67" s="29">
        <v>0</v>
      </c>
      <c r="H67" s="11">
        <f>SUM(E67:G67)</f>
        <v>0</v>
      </c>
    </row>
    <row r="68" spans="1:8">
      <c r="C68" s="12"/>
      <c r="D68" s="22"/>
      <c r="E68" s="11"/>
      <c r="F68" s="11"/>
      <c r="H68" s="11"/>
    </row>
    <row r="69" spans="1:8" ht="13.8" thickBot="1">
      <c r="C69" s="12"/>
      <c r="D69" s="11" t="s">
        <v>34</v>
      </c>
      <c r="E69" s="30">
        <f>+E65+E67</f>
        <v>2000</v>
      </c>
      <c r="F69" s="30">
        <f>+F65+F67</f>
        <v>-2000</v>
      </c>
      <c r="H69" s="30">
        <f>+H65+H67</f>
        <v>0</v>
      </c>
    </row>
    <row r="70" spans="1:8" ht="13.8" thickTop="1"/>
  </sheetData>
  <mergeCells count="2">
    <mergeCell ref="A2:L2"/>
    <mergeCell ref="A3:L3"/>
  </mergeCells>
  <pageMargins left="0.67" right="0.18" top="0.38666666666666666" bottom="0.38" header="0.25" footer="0.2"/>
  <pageSetup scale="80" fitToHeight="3" orientation="portrait" r:id="rId1"/>
  <headerFooter alignWithMargins="0">
    <oddFooter>&amp;LInternal Billing Transactions - Appendix B&amp;R&amp;9&amp;P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Eliminations</vt:lpstr>
      <vt:lpstr>Eliminations!Print_Area</vt:lpstr>
    </vt:vector>
  </TitlesOfParts>
  <Company>HUIT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Sexton</dc:creator>
  <cp:lastModifiedBy>Andrea Sexton</cp:lastModifiedBy>
  <cp:lastPrinted>2013-04-03T20:52:13Z</cp:lastPrinted>
  <dcterms:created xsi:type="dcterms:W3CDTF">2013-04-03T14:58:39Z</dcterms:created>
  <dcterms:modified xsi:type="dcterms:W3CDTF">2013-04-03T20:55:00Z</dcterms:modified>
</cp:coreProperties>
</file>